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70" windowHeight="7650" activeTab="0"/>
  </bookViews>
  <sheets>
    <sheet name="blad1" sheetId="1" r:id="rId1"/>
  </sheets>
  <definedNames>
    <definedName name="_xlnm.Print_Area" localSheetId="0">'blad1'!$D$8:$G$30</definedName>
  </definedNames>
  <calcPr fullCalcOnLoad="1"/>
</workbook>
</file>

<file path=xl/sharedStrings.xml><?xml version="1.0" encoding="utf-8"?>
<sst xmlns="http://schemas.openxmlformats.org/spreadsheetml/2006/main" count="32" uniqueCount="29">
  <si>
    <t>Tijdsduur</t>
  </si>
  <si>
    <t>Laeqh</t>
  </si>
  <si>
    <t>(Deel)werkzaamheid</t>
  </si>
  <si>
    <t>Laeqw</t>
  </si>
  <si>
    <t>Werkzaamheid 1</t>
  </si>
  <si>
    <t>aantal</t>
  </si>
  <si>
    <t>klaar</t>
  </si>
  <si>
    <t>consistent</t>
  </si>
  <si>
    <t>Werkzaamheid 2</t>
  </si>
  <si>
    <t>Geluidniveau van een werkzaamheid</t>
  </si>
  <si>
    <r>
      <t>L</t>
    </r>
    <r>
      <rPr>
        <i/>
        <vertAlign val="subscript"/>
        <sz val="10"/>
        <rFont val="Arial"/>
        <family val="2"/>
      </rPr>
      <t>p</t>
    </r>
    <r>
      <rPr>
        <vertAlign val="subscript"/>
        <sz val="10"/>
        <rFont val="Arial"/>
        <family val="2"/>
      </rPr>
      <t>Aeq</t>
    </r>
    <r>
      <rPr>
        <i/>
        <vertAlign val="subscript"/>
        <sz val="10"/>
        <rFont val="Arial"/>
        <family val="2"/>
      </rPr>
      <t>Tm</t>
    </r>
    <r>
      <rPr>
        <sz val="10"/>
        <rFont val="Arial"/>
        <family val="2"/>
      </rPr>
      <t xml:space="preserve"> </t>
    </r>
  </si>
  <si>
    <r>
      <t>L</t>
    </r>
    <r>
      <rPr>
        <vertAlign val="subscript"/>
        <sz val="10"/>
        <rFont val="Arial"/>
        <family val="2"/>
      </rPr>
      <t>A</t>
    </r>
    <r>
      <rPr>
        <i/>
        <vertAlign val="subscript"/>
        <sz val="10"/>
        <rFont val="Arial"/>
        <family val="2"/>
      </rPr>
      <t>eqw</t>
    </r>
    <r>
      <rPr>
        <sz val="10"/>
        <rFont val="Arial"/>
        <family val="2"/>
      </rPr>
      <t xml:space="preserve"> </t>
    </r>
  </si>
  <si>
    <t>Bijdrage van werkzaamheid aan dagdosis</t>
  </si>
  <si>
    <t>Dagdosis</t>
  </si>
  <si>
    <r>
      <t>L</t>
    </r>
    <r>
      <rPr>
        <vertAlign val="subscript"/>
        <sz val="10"/>
        <rFont val="Arial"/>
        <family val="2"/>
      </rPr>
      <t>EX,8h</t>
    </r>
    <r>
      <rPr>
        <sz val="10"/>
        <rFont val="Arial"/>
        <family val="2"/>
      </rPr>
      <t xml:space="preserve"> </t>
    </r>
  </si>
  <si>
    <r>
      <t>L</t>
    </r>
    <r>
      <rPr>
        <vertAlign val="subscript"/>
        <sz val="10"/>
        <rFont val="Arial"/>
        <family val="2"/>
      </rPr>
      <t>EX,8h,</t>
    </r>
    <r>
      <rPr>
        <i/>
        <vertAlign val="subscript"/>
        <sz val="10"/>
        <rFont val="Arial"/>
        <family val="2"/>
      </rPr>
      <t>m</t>
    </r>
    <r>
      <rPr>
        <sz val="10"/>
        <rFont val="Arial"/>
        <family val="2"/>
      </rPr>
      <t xml:space="preserve"> </t>
    </r>
  </si>
  <si>
    <r>
      <t>L</t>
    </r>
    <r>
      <rPr>
        <vertAlign val="subscript"/>
        <sz val="10"/>
        <rFont val="Arial"/>
        <family val="2"/>
      </rPr>
      <t>EX,</t>
    </r>
    <r>
      <rPr>
        <i/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</t>
    </r>
  </si>
  <si>
    <r>
      <t>L</t>
    </r>
    <r>
      <rPr>
        <vertAlign val="subscript"/>
        <sz val="10"/>
        <rFont val="Arial"/>
        <family val="2"/>
      </rPr>
      <t>EX,</t>
    </r>
    <r>
      <rPr>
        <i/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</t>
    </r>
  </si>
  <si>
    <t>NEN 3418</t>
  </si>
  <si>
    <t>ISO 9612</t>
  </si>
  <si>
    <t>*</t>
  </si>
  <si>
    <t>Tijdsduur werkzaamheden in minuten</t>
  </si>
  <si>
    <t>ISO 9612: weergegeven rekenwijze is die van de 'taakmethode'</t>
  </si>
  <si>
    <t>Duur van de dag in minuten</t>
  </si>
  <si>
    <r>
      <t>Dagdosis L</t>
    </r>
    <r>
      <rPr>
        <b/>
        <vertAlign val="subscript"/>
        <sz val="10"/>
        <rFont val="Arial"/>
        <family val="2"/>
      </rPr>
      <t>EX,8h</t>
    </r>
    <r>
      <rPr>
        <b/>
        <sz val="10"/>
        <rFont val="Arial"/>
        <family val="2"/>
      </rPr>
      <t xml:space="preserve"> : </t>
    </r>
  </si>
  <si>
    <t>© Technisch bureau van Eeden 's-Hertogenbosch - 2016 -  www.tbve.nl</t>
  </si>
  <si>
    <t>voor correcte berekening van de dagdosis moeten alle relevante</t>
  </si>
  <si>
    <t>werkzaamheden in de beoordeling worden meegenomen.</t>
  </si>
  <si>
    <t>ISO 9612 - NEN 3418 demo rekenprincipe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</si>
</sst>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_);[Red]\(#,##0\)"/>
    <numFmt numFmtId="173" formatCode="#,##0.00_);[Red]\(#,##0.00\)"/>
    <numFmt numFmtId="174" formatCode="&quot;€ &quot;#,##0_);[Red]\(&quot;€ &quot;#,##0\)"/>
    <numFmt numFmtId="175" formatCode="&quot;€ &quot;#,##0.00_);[Red]\(&quot;€ &quot;#,##0.00\)"/>
    <numFmt numFmtId="176" formatCode="0.0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i/>
      <sz val="10"/>
      <name val="Arial"/>
      <family val="2"/>
    </font>
    <font>
      <i/>
      <vertAlign val="subscript"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1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176" fontId="4" fillId="33" borderId="0" xfId="0" applyNumberFormat="1" applyFont="1" applyFill="1" applyBorder="1" applyAlignment="1" applyProtection="1">
      <alignment/>
      <protection/>
    </xf>
    <xf numFmtId="176" fontId="4" fillId="33" borderId="13" xfId="0" applyNumberFormat="1" applyFont="1" applyFill="1" applyBorder="1" applyAlignment="1" applyProtection="1">
      <alignment/>
      <protection/>
    </xf>
    <xf numFmtId="0" fontId="4" fillId="33" borderId="13" xfId="0" applyNumberFormat="1" applyFont="1" applyFill="1" applyBorder="1" applyAlignment="1" applyProtection="1">
      <alignment/>
      <protection/>
    </xf>
    <xf numFmtId="0" fontId="4" fillId="33" borderId="14" xfId="0" applyNumberFormat="1" applyFont="1" applyFill="1" applyBorder="1" applyAlignment="1" applyProtection="1">
      <alignment/>
      <protection/>
    </xf>
    <xf numFmtId="176" fontId="4" fillId="33" borderId="15" xfId="0" applyNumberFormat="1" applyFont="1" applyFill="1" applyBorder="1" applyAlignment="1" applyProtection="1">
      <alignment horizontal="center"/>
      <protection/>
    </xf>
    <xf numFmtId="0" fontId="4" fillId="33" borderId="16" xfId="0" applyNumberFormat="1" applyFont="1" applyFill="1" applyBorder="1" applyAlignment="1" applyProtection="1">
      <alignment/>
      <protection/>
    </xf>
    <xf numFmtId="176" fontId="4" fillId="33" borderId="17" xfId="0" applyNumberFormat="1" applyFont="1" applyFill="1" applyBorder="1" applyAlignment="1" applyProtection="1">
      <alignment/>
      <protection/>
    </xf>
    <xf numFmtId="0" fontId="4" fillId="33" borderId="18" xfId="0" applyNumberFormat="1" applyFont="1" applyFill="1" applyBorder="1" applyAlignment="1" applyProtection="1">
      <alignment/>
      <protection/>
    </xf>
    <xf numFmtId="176" fontId="5" fillId="33" borderId="19" xfId="0" applyNumberFormat="1" applyFont="1" applyFill="1" applyBorder="1" applyAlignment="1" applyProtection="1">
      <alignment/>
      <protection/>
    </xf>
    <xf numFmtId="0" fontId="4" fillId="33" borderId="2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8" fillId="33" borderId="0" xfId="44" applyNumberFormat="1" applyFill="1" applyBorder="1" applyAlignment="1" applyProtection="1">
      <alignment/>
      <protection/>
    </xf>
    <xf numFmtId="176" fontId="4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176" fontId="10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176" fontId="4" fillId="33" borderId="20" xfId="0" applyNumberFormat="1" applyFont="1" applyFill="1" applyBorder="1" applyAlignment="1" applyProtection="1">
      <alignment horizontal="center"/>
      <protection/>
    </xf>
    <xf numFmtId="0" fontId="4" fillId="33" borderId="20" xfId="0" applyNumberFormat="1" applyFont="1" applyFill="1" applyBorder="1" applyAlignment="1" applyProtection="1">
      <alignment horizontal="center"/>
      <protection/>
    </xf>
    <xf numFmtId="176" fontId="10" fillId="33" borderId="20" xfId="0" applyNumberFormat="1" applyFont="1" applyFill="1" applyBorder="1" applyAlignment="1" applyProtection="1">
      <alignment horizontal="center"/>
      <protection/>
    </xf>
    <xf numFmtId="0" fontId="10" fillId="33" borderId="20" xfId="0" applyNumberFormat="1" applyFont="1" applyFill="1" applyBorder="1" applyAlignment="1" applyProtection="1">
      <alignment horizontal="center"/>
      <protection/>
    </xf>
    <xf numFmtId="0" fontId="4" fillId="0" borderId="21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/>
      <protection locked="0"/>
    </xf>
    <xf numFmtId="0" fontId="4" fillId="0" borderId="23" xfId="0" applyNumberFormat="1" applyFont="1" applyFill="1" applyBorder="1" applyAlignment="1" applyProtection="1">
      <alignment horizontal="center"/>
      <protection locked="0"/>
    </xf>
    <xf numFmtId="176" fontId="4" fillId="0" borderId="22" xfId="0" applyNumberFormat="1" applyFont="1" applyFill="1" applyBorder="1" applyAlignment="1" applyProtection="1">
      <alignment horizontal="center"/>
      <protection locked="0"/>
    </xf>
    <xf numFmtId="176" fontId="4" fillId="0" borderId="18" xfId="0" applyNumberFormat="1" applyFont="1" applyFill="1" applyBorder="1" applyAlignment="1" applyProtection="1">
      <alignment horizontal="center"/>
      <protection/>
    </xf>
    <xf numFmtId="176" fontId="4" fillId="0" borderId="23" xfId="0" applyNumberFormat="1" applyFont="1" applyFill="1" applyBorder="1" applyAlignment="1" applyProtection="1">
      <alignment horizontal="center"/>
      <protection locked="0"/>
    </xf>
    <xf numFmtId="176" fontId="4" fillId="0" borderId="24" xfId="0" applyNumberFormat="1" applyFont="1" applyFill="1" applyBorder="1" applyAlignment="1" applyProtection="1">
      <alignment horizontal="center"/>
      <protection/>
    </xf>
    <xf numFmtId="0" fontId="0" fillId="0" borderId="25" xfId="0" applyNumberFormat="1" applyFill="1" applyBorder="1" applyAlignment="1" applyProtection="1">
      <alignment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10" fillId="0" borderId="16" xfId="0" applyNumberFormat="1" applyFont="1" applyFill="1" applyBorder="1" applyAlignment="1" applyProtection="1">
      <alignment horizontal="center"/>
      <protection/>
    </xf>
    <xf numFmtId="176" fontId="5" fillId="0" borderId="16" xfId="0" applyNumberFormat="1" applyFont="1" applyFill="1" applyBorder="1" applyAlignment="1" applyProtection="1">
      <alignment horizontal="center"/>
      <protection/>
    </xf>
    <xf numFmtId="0" fontId="14" fillId="33" borderId="0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 horizontal="center"/>
      <protection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29" xfId="0" applyNumberFormat="1" applyFont="1" applyFill="1" applyBorder="1" applyAlignment="1" applyProtection="1">
      <alignment/>
      <protection/>
    </xf>
    <xf numFmtId="0" fontId="0" fillId="0" borderId="30" xfId="0" applyBorder="1" applyAlignment="1">
      <alignment/>
    </xf>
    <xf numFmtId="0" fontId="5" fillId="0" borderId="31" xfId="0" applyNumberFormat="1" applyFont="1" applyFill="1" applyBorder="1" applyAlignment="1" applyProtection="1">
      <alignment horizontal="right" vertical="center"/>
      <protection/>
    </xf>
    <xf numFmtId="0" fontId="1" fillId="0" borderId="32" xfId="0" applyFont="1" applyFill="1" applyBorder="1" applyAlignment="1">
      <alignment horizontal="right" vertical="center"/>
    </xf>
    <xf numFmtId="0" fontId="0" fillId="0" borderId="32" xfId="0" applyBorder="1" applyAlignment="1">
      <alignment/>
    </xf>
    <xf numFmtId="0" fontId="4" fillId="33" borderId="33" xfId="0" applyNumberFormat="1" applyFont="1" applyFill="1" applyBorder="1" applyAlignment="1" applyProtection="1">
      <alignment/>
      <protection/>
    </xf>
    <xf numFmtId="0" fontId="4" fillId="33" borderId="34" xfId="0" applyNumberFormat="1" applyFont="1" applyFill="1" applyBorder="1" applyAlignment="1" applyProtection="1">
      <alignment/>
      <protection/>
    </xf>
    <xf numFmtId="0" fontId="4" fillId="33" borderId="2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3">
    <dxf>
      <font>
        <color indexed="9"/>
      </font>
    </dxf>
    <dxf>
      <fill>
        <patternFill patternType="solid">
          <bgColor indexed="53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8:N27"/>
  <sheetViews>
    <sheetView showZeros="0" tabSelected="1" zoomScalePageLayoutView="0" workbookViewId="0" topLeftCell="A1">
      <selection activeCell="D11" sqref="D11"/>
    </sheetView>
  </sheetViews>
  <sheetFormatPr defaultColWidth="10.00390625" defaultRowHeight="12.75"/>
  <cols>
    <col min="1" max="2" width="9.140625" style="4" customWidth="1"/>
    <col min="3" max="3" width="4.7109375" style="4" customWidth="1"/>
    <col min="4" max="4" width="28.57421875" style="4" customWidth="1"/>
    <col min="5" max="5" width="9.7109375" style="4" customWidth="1"/>
    <col min="6" max="6" width="9.7109375" style="5" customWidth="1"/>
    <col min="7" max="7" width="9.7109375" style="4" customWidth="1"/>
    <col min="8" max="8" width="9.00390625" style="5" hidden="1" customWidth="1"/>
    <col min="9" max="9" width="14.7109375" style="4" hidden="1" customWidth="1"/>
    <col min="10" max="14" width="10.00390625" style="4" hidden="1" customWidth="1"/>
    <col min="15" max="16384" width="10.00390625" style="4" customWidth="1"/>
  </cols>
  <sheetData>
    <row r="7" ht="13.5" thickBot="1"/>
    <row r="8" spans="4:9" ht="12.75">
      <c r="D8" s="41" t="s">
        <v>28</v>
      </c>
      <c r="E8" s="42"/>
      <c r="F8" s="42"/>
      <c r="G8" s="43"/>
      <c r="H8" s="6"/>
      <c r="I8" s="7"/>
    </row>
    <row r="9" spans="4:9" ht="13.5" thickBot="1">
      <c r="D9" s="44" t="s">
        <v>23</v>
      </c>
      <c r="E9" s="45"/>
      <c r="F9" s="45"/>
      <c r="G9" s="36">
        <v>480</v>
      </c>
      <c r="H9" s="8"/>
      <c r="I9" s="7"/>
    </row>
    <row r="10" spans="4:14" ht="16.5" thickBot="1">
      <c r="D10" s="1" t="s">
        <v>2</v>
      </c>
      <c r="E10" s="29" t="s">
        <v>0</v>
      </c>
      <c r="F10" s="37" t="s">
        <v>10</v>
      </c>
      <c r="G10" s="38" t="s">
        <v>15</v>
      </c>
      <c r="H10" s="9"/>
      <c r="I10" s="10"/>
      <c r="J10" s="4" t="s">
        <v>1</v>
      </c>
      <c r="K10" s="4" t="s">
        <v>3</v>
      </c>
      <c r="L10" s="4" t="s">
        <v>5</v>
      </c>
      <c r="M10" s="4" t="s">
        <v>6</v>
      </c>
      <c r="N10" s="4" t="s">
        <v>7</v>
      </c>
    </row>
    <row r="11" spans="4:13" ht="13.5" thickBot="1">
      <c r="D11" s="3" t="s">
        <v>4</v>
      </c>
      <c r="E11" s="30">
        <v>60</v>
      </c>
      <c r="F11" s="32">
        <v>80</v>
      </c>
      <c r="G11" s="33">
        <f>H11</f>
        <v>70.96910013008056</v>
      </c>
      <c r="H11" s="11">
        <f>IF((E11&gt;0)*AND(F11&gt;0),F11+10*LOG10(E11/$G$9),0)</f>
        <v>70.96910013008056</v>
      </c>
      <c r="I11" s="12">
        <f>10^(H11/10)</f>
        <v>12499999.999999996</v>
      </c>
      <c r="J11" s="4">
        <f>IF((COUNT(#REF!)=2),10*LOG((10^(#REF!/10)+10^(#REF!/10))/2),0)</f>
        <v>0</v>
      </c>
      <c r="K11" s="4" t="e">
        <f>IF(((L11&gt;0)*AND(SUM(#REF!)=0)),10*LOG((10^(#REF!/10)+10^(#REF!/10)+10^(#REF!/10))/L11),0)</f>
        <v>#REF!</v>
      </c>
      <c r="L11" s="4" t="e">
        <f>COUNTIF(#REF!,"&gt;0")</f>
        <v>#REF!</v>
      </c>
      <c r="M11" s="4">
        <f>IF(((E11&gt;0)*AND(F11=0)),1,0)</f>
        <v>0</v>
      </c>
    </row>
    <row r="12" spans="4:9" ht="13.5" thickBot="1">
      <c r="D12" s="2" t="s">
        <v>8</v>
      </c>
      <c r="E12" s="31">
        <v>120</v>
      </c>
      <c r="F12" s="34">
        <v>70</v>
      </c>
      <c r="G12" s="35">
        <f>H12</f>
        <v>63.979400086720375</v>
      </c>
      <c r="H12" s="11">
        <f>IF((E12&gt;0)*AND(F12&gt;0),F12+10*LOG10(E12/$G$9),0)</f>
        <v>63.979400086720375</v>
      </c>
      <c r="I12" s="12">
        <f>10^(H12/10)</f>
        <v>2500000.000000001</v>
      </c>
    </row>
    <row r="13" spans="4:9" ht="15" thickBot="1">
      <c r="D13" s="46" t="s">
        <v>24</v>
      </c>
      <c r="E13" s="47"/>
      <c r="F13" s="48"/>
      <c r="G13" s="39">
        <f>H13</f>
        <v>71.76091259055681</v>
      </c>
      <c r="H13" s="13">
        <f>10*LOG10(SUM(I11:I12))</f>
        <v>71.76091259055681</v>
      </c>
      <c r="I13" s="14"/>
    </row>
    <row r="14" ht="12.75">
      <c r="D14" s="17"/>
    </row>
    <row r="15" spans="4:7" ht="12.75">
      <c r="D15" s="49"/>
      <c r="E15" s="50"/>
      <c r="F15" s="25" t="s">
        <v>18</v>
      </c>
      <c r="G15" s="26" t="s">
        <v>19</v>
      </c>
    </row>
    <row r="16" spans="4:7" ht="15.75">
      <c r="D16" s="51" t="s">
        <v>9</v>
      </c>
      <c r="E16" s="51"/>
      <c r="F16" s="27" t="s">
        <v>11</v>
      </c>
      <c r="G16" s="28" t="s">
        <v>10</v>
      </c>
    </row>
    <row r="17" spans="4:7" ht="15.75">
      <c r="D17" s="51" t="s">
        <v>12</v>
      </c>
      <c r="E17" s="51"/>
      <c r="F17" s="27" t="s">
        <v>16</v>
      </c>
      <c r="G17" s="28" t="s">
        <v>15</v>
      </c>
    </row>
    <row r="18" spans="4:7" ht="15.75">
      <c r="D18" s="51" t="s">
        <v>13</v>
      </c>
      <c r="E18" s="51"/>
      <c r="F18" s="27" t="s">
        <v>17</v>
      </c>
      <c r="G18" s="28" t="s">
        <v>14</v>
      </c>
    </row>
    <row r="19" spans="4:7" ht="12.75">
      <c r="D19" s="19"/>
      <c r="E19" s="19"/>
      <c r="F19" s="23"/>
      <c r="G19" s="24"/>
    </row>
    <row r="20" spans="3:7" ht="12.75">
      <c r="C20" s="22" t="s">
        <v>20</v>
      </c>
      <c r="D20" s="19" t="s">
        <v>21</v>
      </c>
      <c r="E20" s="19"/>
      <c r="F20" s="21"/>
      <c r="G20" s="19"/>
    </row>
    <row r="21" spans="3:7" ht="12.75">
      <c r="C21" s="22"/>
      <c r="D21" s="19" t="s">
        <v>26</v>
      </c>
      <c r="E21" s="19"/>
      <c r="F21" s="21"/>
      <c r="G21" s="19"/>
    </row>
    <row r="22" spans="3:7" ht="12.75">
      <c r="C22" s="22"/>
      <c r="D22" s="19" t="s">
        <v>27</v>
      </c>
      <c r="E22" s="19"/>
      <c r="F22" s="21"/>
      <c r="G22" s="19"/>
    </row>
    <row r="23" spans="3:7" ht="12.75">
      <c r="C23" s="22" t="s">
        <v>20</v>
      </c>
      <c r="D23" s="19" t="s">
        <v>22</v>
      </c>
      <c r="E23" s="19"/>
      <c r="F23" s="21"/>
      <c r="G23" s="19"/>
    </row>
    <row r="24" ht="12.75">
      <c r="D24" s="18"/>
    </row>
    <row r="25" spans="4:5" ht="12.75">
      <c r="D25" s="15" t="s">
        <v>25</v>
      </c>
      <c r="E25" s="16"/>
    </row>
    <row r="26" ht="12.75">
      <c r="D26" s="40"/>
    </row>
    <row r="27" ht="12.75">
      <c r="D27" s="20"/>
    </row>
  </sheetData>
  <sheetProtection password="D57A" sheet="1" objects="1" scenarios="1"/>
  <mergeCells count="7">
    <mergeCell ref="D18:E18"/>
    <mergeCell ref="D8:G8"/>
    <mergeCell ref="D9:F9"/>
    <mergeCell ref="D13:F13"/>
    <mergeCell ref="D15:E15"/>
    <mergeCell ref="D16:E16"/>
    <mergeCell ref="D17:E17"/>
  </mergeCells>
  <conditionalFormatting sqref="G9">
    <cfRule type="expression" priority="1" dxfId="1" stopIfTrue="1">
      <formula>"som($B$5:$B$40)&lt;&gt;$F$1"</formula>
    </cfRule>
  </conditionalFormatting>
  <conditionalFormatting sqref="D20:D23 D14">
    <cfRule type="expression" priority="2" dxfId="2" stopIfTrue="1">
      <formula>(SUM($E$12:$E$62)=$J$8)</formula>
    </cfRule>
  </conditionalFormatting>
  <printOptions/>
  <pageMargins left="1.79" right="0.9847222222222223" top="0.67" bottom="0.48" header="0.5" footer="0.3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NEN3418:2003</dc:title>
  <dc:subject/>
  <dc:creator/>
  <cp:keywords/>
  <dc:description/>
  <cp:lastModifiedBy>MvE</cp:lastModifiedBy>
  <cp:lastPrinted>2003-09-30T10:58:10Z</cp:lastPrinted>
  <dcterms:created xsi:type="dcterms:W3CDTF">2003-09-30T09:58:09Z</dcterms:created>
  <dcterms:modified xsi:type="dcterms:W3CDTF">2016-11-07T10:45:27Z</dcterms:modified>
  <cp:category/>
  <cp:version/>
  <cp:contentType/>
  <cp:contentStatus/>
</cp:coreProperties>
</file>